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Adinistracion y Finanzas\sevac\Periodo 2 2025\nuvas\"/>
    </mc:Choice>
  </mc:AlternateContent>
  <xr:revisionPtr revIDLastSave="0" documentId="8_{B1B4D879-92FF-43A8-BC41-26A3AC22456E}" xr6:coauthVersionLast="47" xr6:coauthVersionMax="47" xr10:uidLastSave="{00000000-0000-0000-0000-000000000000}"/>
  <bookViews>
    <workbookView xWindow="-120" yWindow="-120" windowWidth="29040" windowHeight="15840" xr2:uid="{70ED5E47-BBD2-4011-84F0-CD7620FE45F1}"/>
  </bookViews>
  <sheets>
    <sheet name="1" sheetId="1" r:id="rId1"/>
  </sheets>
  <externalReferences>
    <externalReference r:id="rId2"/>
  </externalReferences>
  <definedNames>
    <definedName name="ANEXO">#REF!</definedName>
    <definedName name="_xlnm.Print_Area" localSheetId="0">'1'!$A$9:$E$90</definedName>
    <definedName name="_xlnm.Print_Titles" localSheetId="0">'1'!$1:$8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C67" i="1"/>
  <c r="C70" i="1" s="1"/>
  <c r="E61" i="1"/>
  <c r="C61" i="1"/>
  <c r="E54" i="1"/>
  <c r="C54" i="1"/>
  <c r="E49" i="1"/>
  <c r="C49" i="1"/>
  <c r="E38" i="1"/>
  <c r="C38" i="1"/>
  <c r="E33" i="1"/>
  <c r="E70" i="1" s="1"/>
  <c r="C33" i="1"/>
  <c r="C30" i="1"/>
  <c r="E23" i="1"/>
  <c r="E30" i="1" s="1"/>
  <c r="E73" i="1" s="1"/>
  <c r="C23" i="1"/>
  <c r="E10" i="1"/>
  <c r="C10" i="1"/>
  <c r="C73" i="1" l="1"/>
</calcChain>
</file>

<file path=xl/sharedStrings.xml><?xml version="1.0" encoding="utf-8"?>
<sst xmlns="http://schemas.openxmlformats.org/spreadsheetml/2006/main" count="96" uniqueCount="96">
  <si>
    <t>SISTEMA PARA EL DESARROLLO INTEGRAL DE LA FAMILIA DEL MUNICIPIO DE MADERO</t>
  </si>
  <si>
    <t>Estado de Actividades</t>
  </si>
  <si>
    <t>Del 01 de Enero al 30 de Junio de 2025</t>
  </si>
  <si>
    <t>(Cifras en Pesos)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</si>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</sst>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43" fontId="5" fillId="0" borderId="0" xfId="2" applyFont="1" applyFill="1"/>
    <xf numFmtId="43" fontId="5" fillId="0" borderId="0" xfId="2" applyFont="1" applyFill="1" applyBorder="1"/>
    <xf numFmtId="0" fontId="3" fillId="0" borderId="0" xfId="1" applyFont="1" applyAlignment="1">
      <alignment horizontal="right"/>
    </xf>
    <xf numFmtId="43" fontId="1" fillId="0" borderId="0" xfId="2" applyFont="1"/>
    <xf numFmtId="43" fontId="1" fillId="0" borderId="0" xfId="2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4" fillId="0" borderId="0" xfId="2" applyNumberFormat="1" applyFont="1" applyFill="1" applyAlignment="1">
      <alignment horizontal="center" vertical="center" wrapText="1"/>
    </xf>
    <xf numFmtId="43" fontId="4" fillId="0" borderId="0" xfId="2" applyFont="1" applyBorder="1" applyAlignment="1">
      <alignment horizontal="center" vertical="center"/>
    </xf>
    <xf numFmtId="0" fontId="6" fillId="0" borderId="0" xfId="1" applyFont="1"/>
    <xf numFmtId="43" fontId="4" fillId="0" borderId="0" xfId="2" applyFont="1"/>
    <xf numFmtId="43" fontId="4" fillId="0" borderId="0" xfId="2" applyFont="1" applyBorder="1"/>
    <xf numFmtId="0" fontId="7" fillId="0" borderId="0" xfId="0" applyFont="1" applyAlignment="1">
      <alignment horizontal="left" vertical="center"/>
    </xf>
    <xf numFmtId="43" fontId="4" fillId="0" borderId="1" xfId="2" applyFont="1" applyBorder="1"/>
    <xf numFmtId="0" fontId="8" fillId="0" borderId="0" xfId="0" applyFont="1" applyAlignment="1">
      <alignment horizontal="left" vertical="center"/>
    </xf>
    <xf numFmtId="0" fontId="1" fillId="0" borderId="0" xfId="1" applyAlignment="1">
      <alignment vertical="top" wrapText="1"/>
    </xf>
    <xf numFmtId="0" fontId="4" fillId="0" borderId="0" xfId="1" applyFont="1" applyAlignment="1">
      <alignment vertical="center" wrapText="1"/>
    </xf>
    <xf numFmtId="43" fontId="4" fillId="0" borderId="1" xfId="2" applyFont="1" applyBorder="1" applyAlignment="1">
      <alignment vertical="center"/>
    </xf>
    <xf numFmtId="43" fontId="4" fillId="0" borderId="0" xfId="2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wrapText="1"/>
    </xf>
    <xf numFmtId="0" fontId="10" fillId="2" borderId="0" xfId="1" applyFont="1" applyFill="1" applyAlignment="1">
      <alignment horizontal="center"/>
    </xf>
    <xf numFmtId="43" fontId="4" fillId="2" borderId="1" xfId="2" applyFont="1" applyFill="1" applyBorder="1"/>
    <xf numFmtId="43" fontId="4" fillId="2" borderId="0" xfId="2" applyFont="1" applyFill="1" applyBorder="1"/>
    <xf numFmtId="43" fontId="1" fillId="0" borderId="1" xfId="2" applyFont="1" applyBorder="1"/>
    <xf numFmtId="0" fontId="4" fillId="2" borderId="0" xfId="1" applyFont="1" applyFill="1" applyAlignment="1">
      <alignment horizontal="center"/>
    </xf>
    <xf numFmtId="43" fontId="4" fillId="2" borderId="2" xfId="2" applyFont="1" applyFill="1" applyBorder="1"/>
  </cellXfs>
  <cellStyles count="3">
    <cellStyle name="Millares 2" xfId="2" xr:uid="{4EFD2787-4D41-40FE-85AD-95297D8C652C}"/>
    <cellStyle name="Normal" xfId="0" builtinId="0"/>
    <cellStyle name="Normal 2" xfId="1" xr:uid="{BBE08956-FACE-4FB3-A01D-E8840FE38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114300</xdr:rowOff>
    </xdr:from>
    <xdr:to>
      <xdr:col>1</xdr:col>
      <xdr:colOff>761999</xdr:colOff>
      <xdr:row>6</xdr:row>
      <xdr:rowOff>76199</xdr:rowOff>
    </xdr:to>
    <xdr:pic>
      <xdr:nvPicPr>
        <xdr:cNvPr id="2" name="Imagen 8" descr="D:\DOCUMENTOS\WhatsApp Image 2023-01-27 at 09.39.38.jpeg">
          <a:extLst>
            <a:ext uri="{FF2B5EF4-FFF2-40B4-BE49-F238E27FC236}">
              <a16:creationId xmlns:a16="http://schemas.microsoft.com/office/drawing/2014/main" id="{F77D823B-1F96-40D6-8414-1F13DC3FA0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66725"/>
          <a:ext cx="1000124" cy="7619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76</xdr:row>
      <xdr:rowOff>123825</xdr:rowOff>
    </xdr:from>
    <xdr:ext cx="2943225" cy="695325"/>
    <xdr:sp macro="" textlink="">
      <xdr:nvSpPr>
        <xdr:cNvPr id="3" name="14 CuadroTexto">
          <a:extLst>
            <a:ext uri="{FF2B5EF4-FFF2-40B4-BE49-F238E27FC236}">
              <a16:creationId xmlns:a16="http://schemas.microsoft.com/office/drawing/2014/main" id="{CD1C544C-2E2E-4757-96BC-FABC68D3143B}"/>
            </a:ext>
          </a:extLst>
        </xdr:cNvPr>
        <xdr:cNvSpPr txBox="1"/>
      </xdr:nvSpPr>
      <xdr:spPr>
        <a:xfrm>
          <a:off x="295275" y="13649325"/>
          <a:ext cx="2943225" cy="695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 b="1" baseline="0"/>
            <a:t>LIC. NEFFERTITI CONSTANTINO MARTINEZ </a:t>
          </a:r>
        </a:p>
        <a:p>
          <a:pPr algn="ctr"/>
          <a:r>
            <a:rPr lang="es-MX" sz="1100" b="1" baseline="0"/>
            <a:t>Directora General</a:t>
          </a:r>
          <a:endParaRPr lang="es-MX" sz="1100" b="1"/>
        </a:p>
      </xdr:txBody>
    </xdr:sp>
    <xdr:clientData/>
  </xdr:oneCellAnchor>
  <xdr:oneCellAnchor>
    <xdr:from>
      <xdr:col>1</xdr:col>
      <xdr:colOff>3819525</xdr:colOff>
      <xdr:row>76</xdr:row>
      <xdr:rowOff>123825</xdr:rowOff>
    </xdr:from>
    <xdr:ext cx="2619375" cy="779686"/>
    <xdr:sp macro="" textlink="">
      <xdr:nvSpPr>
        <xdr:cNvPr id="4" name="15 CuadroTexto">
          <a:extLst>
            <a:ext uri="{FF2B5EF4-FFF2-40B4-BE49-F238E27FC236}">
              <a16:creationId xmlns:a16="http://schemas.microsoft.com/office/drawing/2014/main" id="{1D26639E-FE88-46FC-9984-A18FC160FE6A}"/>
            </a:ext>
          </a:extLst>
        </xdr:cNvPr>
        <xdr:cNvSpPr txBox="1"/>
      </xdr:nvSpPr>
      <xdr:spPr>
        <a:xfrm>
          <a:off x="4114800" y="13649325"/>
          <a:ext cx="2619375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NAYELI ASTRID RODRIGUEZ CRESPO </a:t>
          </a:r>
        </a:p>
        <a:p>
          <a:pPr algn="ctr"/>
          <a:r>
            <a:rPr lang="es-MX" sz="1100" b="1"/>
            <a:t>Subdirectora Admon y Finanzas</a:t>
          </a:r>
        </a:p>
      </xdr:txBody>
    </xdr:sp>
    <xdr:clientData/>
  </xdr:oneCellAnchor>
  <xdr:oneCellAnchor>
    <xdr:from>
      <xdr:col>1</xdr:col>
      <xdr:colOff>1747125</xdr:colOff>
      <xdr:row>85</xdr:row>
      <xdr:rowOff>123825</xdr:rowOff>
    </xdr:from>
    <xdr:ext cx="3195875" cy="609013"/>
    <xdr:sp macro="" textlink="">
      <xdr:nvSpPr>
        <xdr:cNvPr id="5" name="16 CuadroTexto">
          <a:extLst>
            <a:ext uri="{FF2B5EF4-FFF2-40B4-BE49-F238E27FC236}">
              <a16:creationId xmlns:a16="http://schemas.microsoft.com/office/drawing/2014/main" id="{CF6B10C2-6C7E-40AE-9B54-0B7F87DA1393}"/>
            </a:ext>
          </a:extLst>
        </xdr:cNvPr>
        <xdr:cNvSpPr txBox="1"/>
      </xdr:nvSpPr>
      <xdr:spPr>
        <a:xfrm>
          <a:off x="2042400" y="15106650"/>
          <a:ext cx="319587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/>
            <a:t>___________________________________________</a:t>
          </a:r>
        </a:p>
        <a:p>
          <a:pPr algn="ctr"/>
          <a:r>
            <a:rPr lang="es-MX" sz="1100" b="1" baseline="0"/>
            <a:t>C.P. RICARDO PEREZ MONSIVAIS</a:t>
          </a:r>
        </a:p>
        <a:p>
          <a:pPr algn="ctr"/>
          <a:r>
            <a:rPr lang="es-MX" sz="1100" b="1" baseline="0"/>
            <a:t>Comisario</a:t>
          </a:r>
          <a:endParaRPr lang="es-MX" sz="1100" b="1"/>
        </a:p>
      </xdr:txBody>
    </xdr:sp>
    <xdr:clientData/>
  </xdr:oneCellAnchor>
  <xdr:twoCellAnchor editAs="oneCell">
    <xdr:from>
      <xdr:col>3</xdr:col>
      <xdr:colOff>28575</xdr:colOff>
      <xdr:row>2</xdr:row>
      <xdr:rowOff>38101</xdr:rowOff>
    </xdr:from>
    <xdr:to>
      <xdr:col>4</xdr:col>
      <xdr:colOff>838200</xdr:colOff>
      <xdr:row>6</xdr:row>
      <xdr:rowOff>145532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DF5D2E50-135C-4A9B-99EB-E91E1632C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390526"/>
          <a:ext cx="923925" cy="9075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work\Adinistracion%20y%20Finanzas\ase\INFORME%202do%20TRIMESTRE%202025\2%20INFORMACION%20TRIMESTRAL\I)%20INFORMACION%20FINANCIERA\a)%20Formatos\EXCEL\Informe%20Segundo%20Trimestre%202025.xlsx" TargetMode="External"/><Relationship Id="rId1" Type="http://schemas.openxmlformats.org/officeDocument/2006/relationships/externalLinkPath" Target="/work/Adinistracion%20y%20Finanzas/ase/INFORME%202do%20TRIMESTRE%202025/2%20INFORMACION%20TRIMESTRAL/I)%20INFORMACION%20FINANCIERA/a)%20Formatos/EXCEL/Informe%20Segun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2697-F964-4E1F-B6D5-B153980A7148}">
  <sheetPr>
    <tabColor rgb="FF92D050"/>
  </sheetPr>
  <dimension ref="A1:E73"/>
  <sheetViews>
    <sheetView tabSelected="1" zoomScaleNormal="100" workbookViewId="0">
      <selection activeCell="B3" sqref="B3:E3"/>
    </sheetView>
  </sheetViews>
  <sheetFormatPr baseColWidth="10" defaultColWidth="11.42578125" defaultRowHeight="12.75" x14ac:dyDescent="0.2"/>
  <cols>
    <col min="1" max="1" width="4.42578125" style="1" bestFit="1" customWidth="1"/>
    <col min="2" max="2" width="66.42578125" style="2" customWidth="1"/>
    <col min="3" max="3" width="14.140625" style="9" customWidth="1"/>
    <col min="4" max="4" width="1.7109375" style="10" customWidth="1"/>
    <col min="5" max="5" width="14.140625" style="9" customWidth="1"/>
    <col min="6" max="16384" width="11.42578125" style="2"/>
  </cols>
  <sheetData>
    <row r="1" spans="1:5" x14ac:dyDescent="0.2">
      <c r="C1" s="2"/>
      <c r="D1" s="2"/>
      <c r="E1" s="2"/>
    </row>
    <row r="2" spans="1:5" ht="15" x14ac:dyDescent="0.25">
      <c r="B2" s="3" t="s">
        <v>0</v>
      </c>
      <c r="C2" s="3"/>
      <c r="D2" s="3"/>
      <c r="E2" s="3"/>
    </row>
    <row r="3" spans="1:5" ht="15" x14ac:dyDescent="0.25">
      <c r="B3" s="3" t="s">
        <v>1</v>
      </c>
      <c r="C3" s="3"/>
      <c r="D3" s="3"/>
      <c r="E3" s="3"/>
    </row>
    <row r="4" spans="1:5" ht="16.5" customHeight="1" x14ac:dyDescent="0.25">
      <c r="B4" s="3" t="s">
        <v>2</v>
      </c>
      <c r="C4" s="3"/>
      <c r="D4" s="3"/>
      <c r="E4" s="3"/>
    </row>
    <row r="5" spans="1:5" ht="16.5" customHeight="1" x14ac:dyDescent="0.2">
      <c r="B5" s="4" t="s">
        <v>3</v>
      </c>
      <c r="C5" s="4"/>
      <c r="D5" s="4"/>
      <c r="E5" s="4"/>
    </row>
    <row r="6" spans="1:5" ht="15" x14ac:dyDescent="0.25">
      <c r="B6" s="5"/>
      <c r="C6" s="6"/>
      <c r="D6" s="7"/>
      <c r="E6" s="8"/>
    </row>
    <row r="7" spans="1:5" x14ac:dyDescent="0.2">
      <c r="E7" s="11"/>
    </row>
    <row r="8" spans="1:5" x14ac:dyDescent="0.2">
      <c r="B8" s="12"/>
      <c r="C8" s="13">
        <v>2025</v>
      </c>
      <c r="D8" s="14"/>
      <c r="E8" s="13">
        <v>2024</v>
      </c>
    </row>
    <row r="9" spans="1:5" s="12" customFormat="1" x14ac:dyDescent="0.2">
      <c r="A9" s="15">
        <v>4</v>
      </c>
      <c r="B9" s="12" t="s">
        <v>4</v>
      </c>
      <c r="C9" s="16"/>
      <c r="D9" s="17"/>
      <c r="E9" s="16"/>
    </row>
    <row r="10" spans="1:5" s="12" customFormat="1" x14ac:dyDescent="0.2">
      <c r="A10" s="18">
        <v>4.0999999999999996</v>
      </c>
      <c r="B10" s="12" t="s">
        <v>5</v>
      </c>
      <c r="C10" s="19">
        <f>SUM(C11:C17)</f>
        <v>7258386.2399999993</v>
      </c>
      <c r="D10" s="16"/>
      <c r="E10" s="19">
        <f>SUM(E11:E17)</f>
        <v>6793358.9800000004</v>
      </c>
    </row>
    <row r="11" spans="1:5" x14ac:dyDescent="0.2">
      <c r="A11" s="20" t="s">
        <v>6</v>
      </c>
      <c r="B11" s="2" t="s">
        <v>7</v>
      </c>
      <c r="C11" s="16"/>
      <c r="D11" s="17"/>
      <c r="E11" s="16"/>
    </row>
    <row r="12" spans="1:5" x14ac:dyDescent="0.2">
      <c r="A12" s="20" t="s">
        <v>8</v>
      </c>
      <c r="B12" s="2" t="s">
        <v>9</v>
      </c>
    </row>
    <row r="13" spans="1:5" x14ac:dyDescent="0.2">
      <c r="A13" s="20" t="s">
        <v>10</v>
      </c>
      <c r="B13" s="2" t="s">
        <v>11</v>
      </c>
    </row>
    <row r="14" spans="1:5" x14ac:dyDescent="0.2">
      <c r="A14" s="20" t="s">
        <v>12</v>
      </c>
      <c r="B14" s="2" t="s">
        <v>13</v>
      </c>
      <c r="C14" s="9">
        <v>7258206.2199999997</v>
      </c>
      <c r="E14" s="9">
        <v>6793358.9800000004</v>
      </c>
    </row>
    <row r="15" spans="1:5" x14ac:dyDescent="0.2">
      <c r="A15" s="20" t="s">
        <v>14</v>
      </c>
      <c r="B15" s="2" t="s">
        <v>15</v>
      </c>
      <c r="C15" s="9">
        <v>180.02</v>
      </c>
    </row>
    <row r="16" spans="1:5" x14ac:dyDescent="0.2">
      <c r="A16" s="20" t="s">
        <v>16</v>
      </c>
      <c r="B16" s="2" t="s">
        <v>17</v>
      </c>
    </row>
    <row r="17" spans="1:5" x14ac:dyDescent="0.2">
      <c r="A17" s="20" t="s">
        <v>18</v>
      </c>
      <c r="B17" s="21" t="s">
        <v>19</v>
      </c>
    </row>
    <row r="18" spans="1:5" x14ac:dyDescent="0.2">
      <c r="B18" s="12"/>
    </row>
    <row r="19" spans="1:5" s="25" customFormat="1" ht="51" x14ac:dyDescent="0.25">
      <c r="A19" s="18">
        <v>4.2</v>
      </c>
      <c r="B19" s="22" t="s">
        <v>20</v>
      </c>
      <c r="C19" s="23">
        <v>22650754.890000001</v>
      </c>
      <c r="D19" s="24"/>
      <c r="E19" s="23">
        <v>19564821.649999999</v>
      </c>
    </row>
    <row r="20" spans="1:5" s="12" customFormat="1" ht="25.5" x14ac:dyDescent="0.2">
      <c r="A20" s="20" t="s">
        <v>21</v>
      </c>
      <c r="B20" s="26" t="s">
        <v>22</v>
      </c>
      <c r="C20" s="16"/>
      <c r="D20" s="17"/>
      <c r="E20" s="16"/>
    </row>
    <row r="21" spans="1:5" ht="25.5" x14ac:dyDescent="0.2">
      <c r="A21" s="20" t="s">
        <v>23</v>
      </c>
      <c r="B21" s="26" t="s">
        <v>24</v>
      </c>
      <c r="C21" s="9">
        <v>22650754.890000001</v>
      </c>
      <c r="D21" s="17"/>
      <c r="E21" s="9">
        <v>19564821.649999999</v>
      </c>
    </row>
    <row r="23" spans="1:5" x14ac:dyDescent="0.2">
      <c r="A23" s="18">
        <v>4.3</v>
      </c>
      <c r="B23" s="12" t="s">
        <v>25</v>
      </c>
      <c r="C23" s="19">
        <f>SUM(C24:C28)</f>
        <v>322117.5</v>
      </c>
      <c r="D23" s="17"/>
      <c r="E23" s="19">
        <f>SUM(E24:E28)</f>
        <v>246295.57</v>
      </c>
    </row>
    <row r="24" spans="1:5" x14ac:dyDescent="0.2">
      <c r="A24" s="20" t="s">
        <v>26</v>
      </c>
      <c r="B24" s="2" t="s">
        <v>27</v>
      </c>
      <c r="C24" s="16"/>
      <c r="D24" s="17"/>
      <c r="E24" s="16"/>
    </row>
    <row r="25" spans="1:5" x14ac:dyDescent="0.2">
      <c r="A25" s="20" t="s">
        <v>28</v>
      </c>
      <c r="B25" s="2" t="s">
        <v>29</v>
      </c>
    </row>
    <row r="26" spans="1:5" ht="25.5" x14ac:dyDescent="0.2">
      <c r="A26" s="20" t="s">
        <v>30</v>
      </c>
      <c r="B26" s="26" t="s">
        <v>31</v>
      </c>
    </row>
    <row r="27" spans="1:5" x14ac:dyDescent="0.2">
      <c r="A27" s="20" t="s">
        <v>32</v>
      </c>
      <c r="B27" s="26" t="s">
        <v>33</v>
      </c>
    </row>
    <row r="28" spans="1:5" x14ac:dyDescent="0.2">
      <c r="A28" s="20" t="s">
        <v>34</v>
      </c>
      <c r="B28" s="2" t="s">
        <v>35</v>
      </c>
      <c r="C28" s="9">
        <v>322117.5</v>
      </c>
      <c r="E28" s="9">
        <v>246295.57</v>
      </c>
    </row>
    <row r="29" spans="1:5" x14ac:dyDescent="0.2">
      <c r="B29" s="12"/>
    </row>
    <row r="30" spans="1:5" s="12" customFormat="1" x14ac:dyDescent="0.2">
      <c r="A30" s="15"/>
      <c r="B30" s="27" t="s">
        <v>36</v>
      </c>
      <c r="C30" s="28">
        <f>C10+C19+C23</f>
        <v>30231258.629999999</v>
      </c>
      <c r="D30" s="29"/>
      <c r="E30" s="28">
        <f>E10+E19+E23</f>
        <v>26604476.199999999</v>
      </c>
    </row>
    <row r="32" spans="1:5" s="12" customFormat="1" x14ac:dyDescent="0.2">
      <c r="A32" s="15">
        <v>5</v>
      </c>
      <c r="B32" s="12" t="s">
        <v>37</v>
      </c>
      <c r="C32" s="16"/>
      <c r="D32" s="17"/>
      <c r="E32" s="16"/>
    </row>
    <row r="33" spans="1:5" s="12" customFormat="1" x14ac:dyDescent="0.2">
      <c r="A33" s="18">
        <v>5.0999999999999996</v>
      </c>
      <c r="B33" s="12" t="s">
        <v>38</v>
      </c>
      <c r="C33" s="19">
        <f>SUM(C34:C36)</f>
        <v>27526162.050000001</v>
      </c>
      <c r="D33" s="17"/>
      <c r="E33" s="19">
        <f>SUM(E34:E36)</f>
        <v>25372436.910000004</v>
      </c>
    </row>
    <row r="34" spans="1:5" x14ac:dyDescent="0.2">
      <c r="A34" s="20" t="s">
        <v>39</v>
      </c>
      <c r="B34" s="2" t="s">
        <v>40</v>
      </c>
      <c r="C34" s="9">
        <v>19621923.18</v>
      </c>
      <c r="E34" s="9">
        <v>18447712.530000001</v>
      </c>
    </row>
    <row r="35" spans="1:5" ht="13.5" customHeight="1" x14ac:dyDescent="0.2">
      <c r="A35" s="20" t="s">
        <v>41</v>
      </c>
      <c r="B35" s="2" t="s">
        <v>42</v>
      </c>
      <c r="C35" s="9">
        <v>3604047.89</v>
      </c>
      <c r="E35" s="9">
        <v>4266797.24</v>
      </c>
    </row>
    <row r="36" spans="1:5" x14ac:dyDescent="0.2">
      <c r="A36" s="20" t="s">
        <v>43</v>
      </c>
      <c r="B36" s="2" t="s">
        <v>44</v>
      </c>
      <c r="C36" s="9">
        <v>4300190.9800000004</v>
      </c>
      <c r="E36" s="9">
        <v>2657927.14</v>
      </c>
    </row>
    <row r="38" spans="1:5" s="12" customFormat="1" x14ac:dyDescent="0.2">
      <c r="A38" s="18">
        <v>5.2</v>
      </c>
      <c r="B38" s="12" t="s">
        <v>45</v>
      </c>
      <c r="C38" s="19">
        <f>SUM(C39:C47)</f>
        <v>186819.93</v>
      </c>
      <c r="D38" s="17"/>
      <c r="E38" s="19">
        <f>SUM(E39:E47)</f>
        <v>15374.83</v>
      </c>
    </row>
    <row r="39" spans="1:5" s="12" customFormat="1" x14ac:dyDescent="0.2">
      <c r="A39" s="20" t="s">
        <v>46</v>
      </c>
      <c r="B39" s="2" t="s">
        <v>47</v>
      </c>
      <c r="C39" s="16"/>
      <c r="D39" s="17"/>
      <c r="E39" s="16"/>
    </row>
    <row r="40" spans="1:5" s="12" customFormat="1" x14ac:dyDescent="0.2">
      <c r="A40" s="20" t="s">
        <v>48</v>
      </c>
      <c r="B40" s="2" t="s">
        <v>49</v>
      </c>
      <c r="C40" s="16"/>
      <c r="D40" s="17"/>
      <c r="E40" s="16"/>
    </row>
    <row r="41" spans="1:5" x14ac:dyDescent="0.2">
      <c r="A41" s="20" t="s">
        <v>50</v>
      </c>
      <c r="B41" s="2" t="s">
        <v>51</v>
      </c>
    </row>
    <row r="42" spans="1:5" x14ac:dyDescent="0.2">
      <c r="A42" s="20" t="s">
        <v>52</v>
      </c>
      <c r="B42" s="2" t="s">
        <v>53</v>
      </c>
      <c r="C42" s="9">
        <v>186819.93</v>
      </c>
      <c r="E42" s="9">
        <v>15374.83</v>
      </c>
    </row>
    <row r="43" spans="1:5" x14ac:dyDescent="0.2">
      <c r="A43" s="20" t="s">
        <v>54</v>
      </c>
      <c r="B43" s="2" t="s">
        <v>55</v>
      </c>
    </row>
    <row r="44" spans="1:5" x14ac:dyDescent="0.2">
      <c r="A44" s="20" t="s">
        <v>56</v>
      </c>
      <c r="B44" s="2" t="s">
        <v>57</v>
      </c>
    </row>
    <row r="45" spans="1:5" x14ac:dyDescent="0.2">
      <c r="A45" s="20" t="s">
        <v>58</v>
      </c>
      <c r="B45" s="2" t="s">
        <v>59</v>
      </c>
    </row>
    <row r="46" spans="1:5" x14ac:dyDescent="0.2">
      <c r="A46" s="20" t="s">
        <v>60</v>
      </c>
      <c r="B46" s="2" t="s">
        <v>61</v>
      </c>
    </row>
    <row r="47" spans="1:5" x14ac:dyDescent="0.2">
      <c r="A47" s="20" t="s">
        <v>62</v>
      </c>
      <c r="B47" s="2" t="s">
        <v>63</v>
      </c>
    </row>
    <row r="49" spans="1:5" x14ac:dyDescent="0.2">
      <c r="A49" s="18">
        <v>5.3</v>
      </c>
      <c r="B49" s="12" t="s">
        <v>64</v>
      </c>
      <c r="C49" s="19">
        <f>SUM(C50:C52)</f>
        <v>0</v>
      </c>
      <c r="D49" s="17"/>
      <c r="E49" s="19">
        <f>SUM(E50:E52)</f>
        <v>0</v>
      </c>
    </row>
    <row r="50" spans="1:5" ht="16.5" customHeight="1" x14ac:dyDescent="0.2">
      <c r="A50" s="20" t="s">
        <v>65</v>
      </c>
      <c r="B50" s="2" t="s">
        <v>66</v>
      </c>
    </row>
    <row r="51" spans="1:5" x14ac:dyDescent="0.2">
      <c r="A51" s="20" t="s">
        <v>67</v>
      </c>
      <c r="B51" s="2" t="s">
        <v>68</v>
      </c>
    </row>
    <row r="52" spans="1:5" x14ac:dyDescent="0.2">
      <c r="A52" s="20" t="s">
        <v>69</v>
      </c>
      <c r="B52" s="2" t="s">
        <v>70</v>
      </c>
    </row>
    <row r="54" spans="1:5" s="12" customFormat="1" x14ac:dyDescent="0.2">
      <c r="A54" s="18">
        <v>5.4</v>
      </c>
      <c r="B54" s="12" t="s">
        <v>71</v>
      </c>
      <c r="C54" s="19">
        <f>SUM(C55:C59)</f>
        <v>0</v>
      </c>
      <c r="D54" s="17"/>
      <c r="E54" s="19">
        <f>SUM(E55:E59)</f>
        <v>0</v>
      </c>
    </row>
    <row r="55" spans="1:5" s="12" customFormat="1" x14ac:dyDescent="0.2">
      <c r="A55" s="20" t="s">
        <v>72</v>
      </c>
      <c r="B55" s="2" t="s">
        <v>73</v>
      </c>
      <c r="C55" s="16"/>
      <c r="D55" s="17"/>
      <c r="E55" s="16"/>
    </row>
    <row r="56" spans="1:5" s="12" customFormat="1" x14ac:dyDescent="0.2">
      <c r="A56" s="20" t="s">
        <v>74</v>
      </c>
      <c r="B56" s="2" t="s">
        <v>75</v>
      </c>
      <c r="C56" s="16"/>
      <c r="D56" s="17"/>
      <c r="E56" s="16"/>
    </row>
    <row r="57" spans="1:5" s="12" customFormat="1" x14ac:dyDescent="0.2">
      <c r="A57" s="20" t="s">
        <v>76</v>
      </c>
      <c r="B57" s="2" t="s">
        <v>77</v>
      </c>
      <c r="C57" s="16"/>
      <c r="D57" s="17"/>
      <c r="E57" s="16"/>
    </row>
    <row r="58" spans="1:5" s="12" customFormat="1" x14ac:dyDescent="0.2">
      <c r="A58" s="20" t="s">
        <v>78</v>
      </c>
      <c r="B58" s="2" t="s">
        <v>79</v>
      </c>
      <c r="C58" s="16"/>
      <c r="D58" s="17"/>
      <c r="E58" s="16"/>
    </row>
    <row r="59" spans="1:5" s="12" customFormat="1" x14ac:dyDescent="0.2">
      <c r="A59" s="20" t="s">
        <v>80</v>
      </c>
      <c r="B59" s="2" t="s">
        <v>81</v>
      </c>
      <c r="C59" s="16"/>
      <c r="D59" s="17"/>
      <c r="E59" s="16"/>
    </row>
    <row r="61" spans="1:5" x14ac:dyDescent="0.2">
      <c r="A61" s="18">
        <v>5.5</v>
      </c>
      <c r="B61" s="12" t="s">
        <v>82</v>
      </c>
      <c r="C61" s="30">
        <f>SUM(C62:C65)</f>
        <v>552063.13</v>
      </c>
      <c r="E61" s="30">
        <f>SUM(E62:E65)</f>
        <v>376603.2</v>
      </c>
    </row>
    <row r="62" spans="1:5" x14ac:dyDescent="0.2">
      <c r="A62" s="20" t="s">
        <v>83</v>
      </c>
      <c r="B62" s="26" t="s">
        <v>84</v>
      </c>
      <c r="C62" s="9">
        <v>552063.13</v>
      </c>
      <c r="E62" s="9">
        <v>376603.2</v>
      </c>
    </row>
    <row r="63" spans="1:5" x14ac:dyDescent="0.2">
      <c r="A63" s="20" t="s">
        <v>85</v>
      </c>
      <c r="B63" s="26" t="s">
        <v>86</v>
      </c>
    </row>
    <row r="64" spans="1:5" x14ac:dyDescent="0.2">
      <c r="A64" s="20" t="s">
        <v>87</v>
      </c>
      <c r="B64" s="26" t="s">
        <v>88</v>
      </c>
    </row>
    <row r="65" spans="1:5" x14ac:dyDescent="0.2">
      <c r="A65" s="20" t="s">
        <v>89</v>
      </c>
      <c r="B65" s="2" t="s">
        <v>90</v>
      </c>
    </row>
    <row r="67" spans="1:5" x14ac:dyDescent="0.2">
      <c r="A67" s="18">
        <v>5.6</v>
      </c>
      <c r="B67" s="12" t="s">
        <v>91</v>
      </c>
      <c r="C67" s="19">
        <f>SUM(C68)</f>
        <v>0</v>
      </c>
      <c r="D67" s="17"/>
      <c r="E67" s="19">
        <f>SUM(E68)</f>
        <v>0</v>
      </c>
    </row>
    <row r="68" spans="1:5" x14ac:dyDescent="0.2">
      <c r="A68" s="20" t="s">
        <v>92</v>
      </c>
      <c r="B68" s="2" t="s">
        <v>93</v>
      </c>
    </row>
    <row r="70" spans="1:5" s="12" customFormat="1" x14ac:dyDescent="0.2">
      <c r="A70" s="15"/>
      <c r="B70" s="27" t="s">
        <v>94</v>
      </c>
      <c r="C70" s="28">
        <f>C33+C38+C49+C54+C61+C67</f>
        <v>28265045.109999999</v>
      </c>
      <c r="D70" s="29"/>
      <c r="E70" s="28">
        <f>E33+E38+E49+E54+E61+E67</f>
        <v>25764414.940000001</v>
      </c>
    </row>
    <row r="73" spans="1:5" s="12" customFormat="1" ht="13.5" thickBot="1" x14ac:dyDescent="0.25">
      <c r="A73" s="15"/>
      <c r="B73" s="31" t="s">
        <v>95</v>
      </c>
      <c r="C73" s="32">
        <f>C30-C70</f>
        <v>1966213.5199999996</v>
      </c>
      <c r="D73" s="29"/>
      <c r="E73" s="32">
        <f>E30-E70</f>
        <v>840061.25999999791</v>
      </c>
    </row>
  </sheetData>
  <mergeCells count="4">
    <mergeCell ref="B2:E2"/>
    <mergeCell ref="B3:E3"/>
    <mergeCell ref="B4:E4"/>
    <mergeCell ref="B5:E5"/>
  </mergeCells>
  <printOptions horizontalCentered="1"/>
  <pageMargins left="0.19685039370078741" right="0.19685039370078741" top="0.19685039370078741" bottom="0.59055118110236227" header="0.31496062992125984" footer="0.31496062992125984"/>
  <pageSetup scale="85" orientation="portrait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jorge</cp:lastModifiedBy>
  <dcterms:created xsi:type="dcterms:W3CDTF">2025-09-02T15:59:32Z</dcterms:created>
  <dcterms:modified xsi:type="dcterms:W3CDTF">2025-09-02T16:01:39Z</dcterms:modified>
</cp:coreProperties>
</file>